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on CSSERVER\MyToolkit 2018\Word Documents\Pay Pensions &amp; Benefits\Payroll\"/>
    </mc:Choice>
  </mc:AlternateContent>
  <xr:revisionPtr revIDLastSave="0" documentId="13_ncr:1_{234130C1-D495-45C3-B863-A726D8259186}" xr6:coauthVersionLast="36" xr6:coauthVersionMax="36" xr10:uidLastSave="{00000000-0000-0000-0000-000000000000}"/>
  <bookViews>
    <workbookView xWindow="0" yWindow="0" windowWidth="28800" windowHeight="9525" xr2:uid="{0D84A1C0-15A3-4394-96F6-6B877D3000EE}"/>
  </bookViews>
  <sheets>
    <sheet name="HT Change - September" sheetId="1" r:id="rId1"/>
    <sheet name="HT Change - October" sheetId="2" r:id="rId2"/>
    <sheet name="HT Change - December" sheetId="3" r:id="rId3"/>
    <sheet name="HT Change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C30" i="4"/>
  <c r="B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30" i="1"/>
  <c r="C30" i="1"/>
  <c r="B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12" i="1"/>
  <c r="E12" i="1" s="1"/>
  <c r="D11" i="1"/>
  <c r="E11" i="1" s="1"/>
  <c r="D10" i="1"/>
  <c r="E10" i="1" s="1"/>
  <c r="D9" i="1"/>
  <c r="E9" i="1" s="1"/>
  <c r="D8" i="1"/>
  <c r="E8" i="1" s="1"/>
  <c r="D7" i="1"/>
  <c r="D13" i="1" l="1"/>
  <c r="E30" i="1"/>
  <c r="E30" i="4"/>
  <c r="E13" i="4"/>
  <c r="D13" i="4"/>
  <c r="E30" i="3"/>
  <c r="D13" i="3"/>
  <c r="E7" i="3"/>
  <c r="E13" i="3" s="1"/>
  <c r="E30" i="2"/>
  <c r="E13" i="2"/>
  <c r="D13" i="2"/>
  <c r="E7" i="1"/>
  <c r="E13" i="1" s="1"/>
  <c r="E32" i="4" l="1"/>
  <c r="E32" i="1"/>
  <c r="E32" i="3"/>
  <c r="E32" i="2"/>
</calcChain>
</file>

<file path=xl/sharedStrings.xml><?xml version="1.0" encoding="utf-8"?>
<sst xmlns="http://schemas.openxmlformats.org/spreadsheetml/2006/main" count="168" uniqueCount="48">
  <si>
    <t>Name</t>
  </si>
  <si>
    <t>P Test</t>
  </si>
  <si>
    <t>Number</t>
  </si>
  <si>
    <t>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</si>
  <si>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</si>
  <si>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</si>
  <si>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</si>
  <si>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</si>
  <si>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</si>
  <si>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</si>
  <si>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</si>
  <si>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</si>
  <si>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</si>
  <si>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</si>
  <si>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</si>
  <si>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</si>
  <si>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</si>
  <si>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</si>
  <si>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</si>
  <si>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</si>
  <si>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</si>
  <si>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Current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</si>
  <si>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</si>
  <si>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</si>
  <si>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</si>
  <si>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</si>
  <si>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</si>
  <si>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</si>
  <si>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</si>
  <si>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</si>
  <si>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</si>
  <si>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</si>
  <si>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</si>
  <si>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</si>
  <si>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Example
Deputy Head Teacher to Head Teacher</t>
  </si>
  <si>
    <t>Deputy/Head Teacher point 8</t>
  </si>
  <si>
    <t>Head Teacher point 16</t>
  </si>
  <si>
    <t>Deputy/ Head Teacher point 8</t>
  </si>
  <si>
    <t>Head Teacher Point 16</t>
  </si>
  <si>
    <t>Fabulous High School</t>
  </si>
  <si>
    <t>Due in September</t>
  </si>
  <si>
    <t>Due in October</t>
  </si>
  <si>
    <t>Due in December</t>
  </si>
  <si>
    <t>Due in April</t>
  </si>
  <si>
    <t xml:space="preserve">DHT normal salary is £5276.73, reduced due to holiday pay deduction for promoted post </t>
  </si>
  <si>
    <t>Slight increase in salary, due to holiday pay calculation and the offsetting of summer holidays</t>
  </si>
  <si>
    <t xml:space="preserve"> Increase in salary, due to holiday pay calculation and the offsetting of summer holidays</t>
  </si>
  <si>
    <t xml:space="preserve">DHT normal salary is £5276.73, reduced due to holiday pay deduction for summer holidays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</si>
</sst>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1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4A7E-AC5F-4744-BFCF-212505311221}">
  <dimension ref="A1:F32"/>
  <sheetViews>
    <sheetView tabSelected="1" workbookViewId="0">
      <selection activeCell="D2" sqref="D2"/>
    </sheetView>
  </sheetViews>
  <sheetFormatPr defaultColWidth="24.140625" defaultRowHeight="15" x14ac:dyDescent="0.25"/>
  <cols>
    <col min="1" max="1" width="14.140625" customWidth="1"/>
    <col min="2" max="2" width="13" customWidth="1"/>
    <col min="3" max="3" width="12" customWidth="1"/>
    <col min="4" max="4" width="12.42578125" customWidth="1"/>
    <col min="5" max="5" width="11.5703125" customWidth="1"/>
  </cols>
  <sheetData>
    <row r="1" spans="1:6" ht="15.75" x14ac:dyDescent="0.25">
      <c r="A1" s="14" t="s">
        <v>0</v>
      </c>
      <c r="B1" s="46" t="s">
        <v>1</v>
      </c>
      <c r="C1" s="46"/>
      <c r="D1" s="15"/>
      <c r="E1" s="47" t="s">
        <v>34</v>
      </c>
      <c r="F1" s="48"/>
    </row>
    <row r="2" spans="1:6" ht="15.75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3.25" customHeight="1" thickBot="1" x14ac:dyDescent="0.3">
      <c r="A3" s="16" t="s">
        <v>3</v>
      </c>
      <c r="B3" s="54" t="s">
        <v>39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44459</v>
      </c>
      <c r="C7" s="4">
        <v>63321</v>
      </c>
      <c r="D7" s="5">
        <f t="shared" ref="D7:D12" si="0">NETWORKDAYS(A7,B7,nwd)</f>
        <v>25</v>
      </c>
      <c r="E7" s="6">
        <f>SUM(C7/195*D7)</f>
        <v>8118.0769230769229</v>
      </c>
      <c r="F7" s="25" t="s">
        <v>35</v>
      </c>
    </row>
    <row r="8" spans="1:6" x14ac:dyDescent="0.25">
      <c r="A8" s="24">
        <v>44460</v>
      </c>
      <c r="B8" s="3">
        <v>44787</v>
      </c>
      <c r="C8" s="4">
        <v>86970</v>
      </c>
      <c r="D8" s="5">
        <f t="shared" si="0"/>
        <v>170</v>
      </c>
      <c r="E8" s="6">
        <f>SUM(C8/195*D8)</f>
        <v>75820</v>
      </c>
      <c r="F8" s="26" t="s">
        <v>36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7"/>
    </row>
    <row r="13" spans="1:6" x14ac:dyDescent="0.25">
      <c r="A13" s="28"/>
      <c r="B13" s="29"/>
      <c r="C13" s="8" t="s">
        <v>11</v>
      </c>
      <c r="D13" s="9">
        <f>SUM(D7:D12)</f>
        <v>195</v>
      </c>
      <c r="E13" s="10">
        <f>SUM(E7:E12)</f>
        <v>83938.076923076922</v>
      </c>
      <c r="F13" s="30"/>
    </row>
    <row r="14" spans="1:6" x14ac:dyDescent="0.25">
      <c r="A14" s="31"/>
      <c r="B14" s="17"/>
      <c r="C14" s="17"/>
      <c r="D14" s="17"/>
      <c r="E14" s="17"/>
      <c r="F14" s="21"/>
    </row>
    <row r="15" spans="1:6" x14ac:dyDescent="0.25">
      <c r="A15" s="42" t="s">
        <v>12</v>
      </c>
      <c r="B15" s="43"/>
      <c r="C15" s="43"/>
      <c r="D15" s="43"/>
      <c r="E15" s="43"/>
      <c r="F15" s="44"/>
    </row>
    <row r="16" spans="1:6" ht="30" x14ac:dyDescent="0.25">
      <c r="A16" s="22" t="s">
        <v>13</v>
      </c>
      <c r="B16" s="1" t="s">
        <v>14</v>
      </c>
      <c r="C16" s="1" t="s">
        <v>15</v>
      </c>
      <c r="D16" s="1" t="s">
        <v>16</v>
      </c>
      <c r="E16" s="2" t="s">
        <v>17</v>
      </c>
      <c r="F16" s="23" t="s">
        <v>10</v>
      </c>
    </row>
    <row r="17" spans="1:6" ht="36" x14ac:dyDescent="0.25">
      <c r="A17" s="32" t="s">
        <v>18</v>
      </c>
      <c r="B17" s="11">
        <v>2638.38</v>
      </c>
      <c r="C17" s="12"/>
      <c r="D17" s="12"/>
      <c r="E17" s="13">
        <f>SUM(B17:D17)</f>
        <v>2638.38</v>
      </c>
      <c r="F17" s="33" t="s">
        <v>19</v>
      </c>
    </row>
    <row r="18" spans="1:6" x14ac:dyDescent="0.25">
      <c r="A18" s="34" t="s">
        <v>20</v>
      </c>
      <c r="B18" s="11"/>
      <c r="C18" s="12"/>
      <c r="D18" s="12"/>
      <c r="E18" s="13">
        <f t="shared" ref="E18:E29" si="2">SUM(B18:D18)</f>
        <v>0</v>
      </c>
      <c r="F18" s="35" t="s">
        <v>21</v>
      </c>
    </row>
    <row r="19" spans="1:6" x14ac:dyDescent="0.25">
      <c r="A19" s="34" t="s">
        <v>22</v>
      </c>
      <c r="B19" s="11">
        <v>7247.5</v>
      </c>
      <c r="C19" s="12"/>
      <c r="D19" s="12"/>
      <c r="E19" s="13">
        <f t="shared" si="2"/>
        <v>7247.5</v>
      </c>
      <c r="F19" s="35"/>
    </row>
    <row r="20" spans="1:6" x14ac:dyDescent="0.25">
      <c r="A20" s="34" t="s">
        <v>23</v>
      </c>
      <c r="B20" s="11">
        <v>7247.5</v>
      </c>
      <c r="C20" s="12"/>
      <c r="D20" s="12"/>
      <c r="E20" s="13">
        <f t="shared" si="2"/>
        <v>7247.5</v>
      </c>
      <c r="F20" s="35"/>
    </row>
    <row r="21" spans="1:6" x14ac:dyDescent="0.25">
      <c r="A21" s="34" t="s">
        <v>24</v>
      </c>
      <c r="B21" s="11">
        <v>7247.5</v>
      </c>
      <c r="C21" s="12"/>
      <c r="D21" s="12"/>
      <c r="E21" s="13">
        <f t="shared" si="2"/>
        <v>7247.5</v>
      </c>
      <c r="F21" s="35"/>
    </row>
    <row r="22" spans="1:6" x14ac:dyDescent="0.25">
      <c r="A22" s="34" t="s">
        <v>25</v>
      </c>
      <c r="B22" s="11">
        <v>7247.5</v>
      </c>
      <c r="C22" s="12"/>
      <c r="D22" s="12"/>
      <c r="E22" s="13">
        <f t="shared" si="2"/>
        <v>7247.5</v>
      </c>
      <c r="F22" s="35"/>
    </row>
    <row r="23" spans="1:6" x14ac:dyDescent="0.25">
      <c r="A23" s="34" t="s">
        <v>26</v>
      </c>
      <c r="B23" s="11">
        <v>7247.5</v>
      </c>
      <c r="C23" s="12"/>
      <c r="D23" s="12"/>
      <c r="E23" s="13">
        <f t="shared" si="2"/>
        <v>7247.5</v>
      </c>
      <c r="F23" s="35"/>
    </row>
    <row r="24" spans="1:6" x14ac:dyDescent="0.25">
      <c r="A24" s="34" t="s">
        <v>27</v>
      </c>
      <c r="B24" s="11">
        <v>7247.5</v>
      </c>
      <c r="C24" s="12"/>
      <c r="D24" s="12"/>
      <c r="E24" s="13">
        <f t="shared" si="2"/>
        <v>7247.5</v>
      </c>
      <c r="F24" s="35"/>
    </row>
    <row r="25" spans="1:6" x14ac:dyDescent="0.25">
      <c r="A25" s="34" t="s">
        <v>28</v>
      </c>
      <c r="B25" s="11">
        <v>7247.5</v>
      </c>
      <c r="C25" s="12"/>
      <c r="D25" s="12"/>
      <c r="E25" s="13">
        <f t="shared" si="2"/>
        <v>7247.5</v>
      </c>
      <c r="F25" s="35"/>
    </row>
    <row r="26" spans="1:6" x14ac:dyDescent="0.25">
      <c r="A26" s="34" t="s">
        <v>29</v>
      </c>
      <c r="B26" s="11">
        <v>7247.5</v>
      </c>
      <c r="C26" s="12"/>
      <c r="D26" s="12"/>
      <c r="E26" s="13">
        <f t="shared" si="2"/>
        <v>7247.5</v>
      </c>
      <c r="F26" s="35"/>
    </row>
    <row r="27" spans="1:6" x14ac:dyDescent="0.25">
      <c r="A27" s="34" t="s">
        <v>30</v>
      </c>
      <c r="B27" s="11">
        <v>7247.5</v>
      </c>
      <c r="C27" s="12"/>
      <c r="D27" s="12"/>
      <c r="E27" s="13">
        <f t="shared" si="2"/>
        <v>7247.5</v>
      </c>
      <c r="F27" s="35"/>
    </row>
    <row r="28" spans="1:6" x14ac:dyDescent="0.25">
      <c r="A28" s="34" t="s">
        <v>31</v>
      </c>
      <c r="B28" s="11">
        <v>7247.5</v>
      </c>
      <c r="C28" s="12"/>
      <c r="D28" s="12"/>
      <c r="E28" s="13">
        <f t="shared" si="2"/>
        <v>7247.5</v>
      </c>
      <c r="F28" s="35"/>
    </row>
    <row r="29" spans="1:6" ht="36" x14ac:dyDescent="0.25">
      <c r="A29" s="34" t="s">
        <v>18</v>
      </c>
      <c r="B29" s="11">
        <v>3623.75</v>
      </c>
      <c r="C29" s="12"/>
      <c r="D29" s="12"/>
      <c r="E29" s="13">
        <f t="shared" si="2"/>
        <v>3623.75</v>
      </c>
      <c r="F29" s="33" t="s">
        <v>32</v>
      </c>
    </row>
    <row r="30" spans="1:6" x14ac:dyDescent="0.25">
      <c r="A30" s="36" t="s">
        <v>33</v>
      </c>
      <c r="B30" s="13">
        <f>SUM(B17:B29)</f>
        <v>78737.13</v>
      </c>
      <c r="C30" s="13">
        <f t="shared" ref="C30:D30" si="3">SUM(C17:C29)</f>
        <v>0</v>
      </c>
      <c r="D30" s="13">
        <f t="shared" si="3"/>
        <v>0</v>
      </c>
      <c r="E30" s="10">
        <f>SUM(E17:E29)</f>
        <v>78737.13</v>
      </c>
      <c r="F30" s="21"/>
    </row>
    <row r="31" spans="1:6" x14ac:dyDescent="0.25">
      <c r="A31" s="28"/>
      <c r="B31" s="29"/>
      <c r="C31" s="29"/>
      <c r="D31" s="29"/>
      <c r="E31" s="37"/>
      <c r="F31" s="21"/>
    </row>
    <row r="32" spans="1:6" ht="51.75" thickBot="1" x14ac:dyDescent="0.3">
      <c r="A32" s="38"/>
      <c r="B32" s="39"/>
      <c r="C32" s="45" t="s">
        <v>40</v>
      </c>
      <c r="D32" s="45"/>
      <c r="E32" s="40">
        <f>SUM(E13-E30)</f>
        <v>5200.9469230769173</v>
      </c>
      <c r="F32" s="41" t="s">
        <v>44</v>
      </c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CFEF-FEC3-4DCA-A690-D7126D74B0BB}">
  <dimension ref="A1:F32"/>
  <sheetViews>
    <sheetView topLeftCell="A10" workbookViewId="0">
      <selection activeCell="F32" sqref="F32"/>
    </sheetView>
  </sheetViews>
  <sheetFormatPr defaultRowHeight="15" x14ac:dyDescent="0.25"/>
  <cols>
    <col min="1" max="1" width="12.140625" customWidth="1"/>
    <col min="2" max="2" width="12.5703125" customWidth="1"/>
    <col min="6" max="6" width="31.5703125" customWidth="1"/>
  </cols>
  <sheetData>
    <row r="1" spans="1:6" ht="15.75" customHeight="1" x14ac:dyDescent="0.25">
      <c r="A1" s="14" t="s">
        <v>0</v>
      </c>
      <c r="B1" s="46" t="s">
        <v>1</v>
      </c>
      <c r="C1" s="46"/>
      <c r="D1" s="15"/>
      <c r="E1" s="47" t="s">
        <v>34</v>
      </c>
      <c r="F1" s="48"/>
    </row>
    <row r="2" spans="1:6" ht="15.75" customHeight="1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5.5" customHeight="1" thickBot="1" x14ac:dyDescent="0.3">
      <c r="A3" s="16" t="s">
        <v>3</v>
      </c>
      <c r="B3" s="54" t="s">
        <v>39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44486</v>
      </c>
      <c r="C7" s="4">
        <v>63321</v>
      </c>
      <c r="D7" s="5">
        <f t="shared" ref="D7:D12" si="0">NETWORKDAYS(A7,B7,nwd)</f>
        <v>39</v>
      </c>
      <c r="E7" s="6">
        <f>SUM(C7/195*D7)</f>
        <v>12664.199999999999</v>
      </c>
      <c r="F7" s="25" t="s">
        <v>35</v>
      </c>
    </row>
    <row r="8" spans="1:6" x14ac:dyDescent="0.25">
      <c r="A8" s="24">
        <v>44487</v>
      </c>
      <c r="B8" s="3">
        <v>44787</v>
      </c>
      <c r="C8" s="4">
        <v>86970</v>
      </c>
      <c r="D8" s="5">
        <f t="shared" si="0"/>
        <v>156</v>
      </c>
      <c r="E8" s="6">
        <f>SUM(C8/195*D8)</f>
        <v>69576</v>
      </c>
      <c r="F8" s="26" t="s">
        <v>36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7"/>
    </row>
    <row r="13" spans="1:6" x14ac:dyDescent="0.25">
      <c r="A13" s="28"/>
      <c r="B13" s="29"/>
      <c r="C13" s="8" t="s">
        <v>11</v>
      </c>
      <c r="D13" s="9">
        <f>SUM(D7:D12)</f>
        <v>195</v>
      </c>
      <c r="E13" s="10">
        <f>SUM(E7:E12)</f>
        <v>82240.2</v>
      </c>
      <c r="F13" s="30"/>
    </row>
    <row r="14" spans="1:6" x14ac:dyDescent="0.25">
      <c r="A14" s="31"/>
      <c r="B14" s="17"/>
      <c r="C14" s="17"/>
      <c r="D14" s="17"/>
      <c r="E14" s="17"/>
      <c r="F14" s="21"/>
    </row>
    <row r="15" spans="1:6" x14ac:dyDescent="0.25">
      <c r="A15" s="42" t="s">
        <v>12</v>
      </c>
      <c r="B15" s="43"/>
      <c r="C15" s="43"/>
      <c r="D15" s="43"/>
      <c r="E15" s="43"/>
      <c r="F15" s="44"/>
    </row>
    <row r="16" spans="1:6" ht="45" x14ac:dyDescent="0.25">
      <c r="A16" s="22" t="s">
        <v>13</v>
      </c>
      <c r="B16" s="1" t="s">
        <v>14</v>
      </c>
      <c r="C16" s="1" t="s">
        <v>15</v>
      </c>
      <c r="D16" s="1" t="s">
        <v>16</v>
      </c>
      <c r="E16" s="2" t="s">
        <v>17</v>
      </c>
      <c r="F16" s="23" t="s">
        <v>10</v>
      </c>
    </row>
    <row r="17" spans="1:6" ht="24" x14ac:dyDescent="0.25">
      <c r="A17" s="32" t="s">
        <v>18</v>
      </c>
      <c r="B17" s="11">
        <v>2638.38</v>
      </c>
      <c r="C17" s="12"/>
      <c r="D17" s="12"/>
      <c r="E17" s="13">
        <f>SUM(B17:D17)</f>
        <v>2638.38</v>
      </c>
      <c r="F17" s="33" t="s">
        <v>19</v>
      </c>
    </row>
    <row r="18" spans="1:6" x14ac:dyDescent="0.25">
      <c r="A18" s="34" t="s">
        <v>20</v>
      </c>
      <c r="B18" s="11">
        <v>5276.75</v>
      </c>
      <c r="C18" s="12"/>
      <c r="D18" s="12"/>
      <c r="E18" s="13">
        <f t="shared" ref="E18:E29" si="2">SUM(B18:D18)</f>
        <v>5276.75</v>
      </c>
      <c r="F18" s="35"/>
    </row>
    <row r="19" spans="1:6" x14ac:dyDescent="0.25">
      <c r="A19" s="34" t="s">
        <v>22</v>
      </c>
      <c r="B19" s="11"/>
      <c r="C19" s="12"/>
      <c r="D19" s="12"/>
      <c r="E19" s="13">
        <f t="shared" si="2"/>
        <v>0</v>
      </c>
      <c r="F19" s="35" t="s">
        <v>21</v>
      </c>
    </row>
    <row r="20" spans="1:6" x14ac:dyDescent="0.25">
      <c r="A20" s="34" t="s">
        <v>23</v>
      </c>
      <c r="B20" s="11">
        <v>7247.5</v>
      </c>
      <c r="C20" s="12"/>
      <c r="D20" s="12"/>
      <c r="E20" s="13">
        <f t="shared" si="2"/>
        <v>7247.5</v>
      </c>
      <c r="F20" s="35"/>
    </row>
    <row r="21" spans="1:6" x14ac:dyDescent="0.25">
      <c r="A21" s="34" t="s">
        <v>24</v>
      </c>
      <c r="B21" s="11">
        <v>7247.5</v>
      </c>
      <c r="C21" s="12"/>
      <c r="D21" s="12"/>
      <c r="E21" s="13">
        <f t="shared" si="2"/>
        <v>7247.5</v>
      </c>
      <c r="F21" s="35"/>
    </row>
    <row r="22" spans="1:6" x14ac:dyDescent="0.25">
      <c r="A22" s="34" t="s">
        <v>25</v>
      </c>
      <c r="B22" s="11">
        <v>7247.5</v>
      </c>
      <c r="C22" s="12"/>
      <c r="D22" s="12"/>
      <c r="E22" s="13">
        <f t="shared" si="2"/>
        <v>7247.5</v>
      </c>
      <c r="F22" s="35"/>
    </row>
    <row r="23" spans="1:6" x14ac:dyDescent="0.25">
      <c r="A23" s="34" t="s">
        <v>26</v>
      </c>
      <c r="B23" s="11">
        <v>7247.5</v>
      </c>
      <c r="C23" s="12"/>
      <c r="D23" s="12"/>
      <c r="E23" s="13">
        <f t="shared" si="2"/>
        <v>7247.5</v>
      </c>
      <c r="F23" s="35"/>
    </row>
    <row r="24" spans="1:6" x14ac:dyDescent="0.25">
      <c r="A24" s="34" t="s">
        <v>27</v>
      </c>
      <c r="B24" s="11">
        <v>7247.5</v>
      </c>
      <c r="C24" s="12"/>
      <c r="D24" s="12"/>
      <c r="E24" s="13">
        <f t="shared" si="2"/>
        <v>7247.5</v>
      </c>
      <c r="F24" s="35"/>
    </row>
    <row r="25" spans="1:6" x14ac:dyDescent="0.25">
      <c r="A25" s="34" t="s">
        <v>28</v>
      </c>
      <c r="B25" s="11">
        <v>7247.5</v>
      </c>
      <c r="C25" s="12"/>
      <c r="D25" s="12"/>
      <c r="E25" s="13">
        <f t="shared" si="2"/>
        <v>7247.5</v>
      </c>
      <c r="F25" s="35"/>
    </row>
    <row r="26" spans="1:6" x14ac:dyDescent="0.25">
      <c r="A26" s="34" t="s">
        <v>29</v>
      </c>
      <c r="B26" s="11">
        <v>7247.5</v>
      </c>
      <c r="C26" s="12"/>
      <c r="D26" s="12"/>
      <c r="E26" s="13">
        <f t="shared" si="2"/>
        <v>7247.5</v>
      </c>
      <c r="F26" s="35"/>
    </row>
    <row r="27" spans="1:6" x14ac:dyDescent="0.25">
      <c r="A27" s="34" t="s">
        <v>30</v>
      </c>
      <c r="B27" s="11">
        <v>7247.5</v>
      </c>
      <c r="C27" s="12"/>
      <c r="D27" s="12"/>
      <c r="E27" s="13">
        <f t="shared" si="2"/>
        <v>7247.5</v>
      </c>
      <c r="F27" s="35"/>
    </row>
    <row r="28" spans="1:6" x14ac:dyDescent="0.25">
      <c r="A28" s="34" t="s">
        <v>31</v>
      </c>
      <c r="B28" s="11">
        <v>7247.5</v>
      </c>
      <c r="C28" s="12"/>
      <c r="D28" s="12"/>
      <c r="E28" s="13">
        <f t="shared" si="2"/>
        <v>7247.5</v>
      </c>
      <c r="F28" s="35"/>
    </row>
    <row r="29" spans="1:6" ht="24" x14ac:dyDescent="0.25">
      <c r="A29" s="34" t="s">
        <v>18</v>
      </c>
      <c r="B29" s="11">
        <v>3623.75</v>
      </c>
      <c r="C29" s="12"/>
      <c r="D29" s="12"/>
      <c r="E29" s="13">
        <f t="shared" si="2"/>
        <v>3623.75</v>
      </c>
      <c r="F29" s="33" t="s">
        <v>32</v>
      </c>
    </row>
    <row r="30" spans="1:6" x14ac:dyDescent="0.25">
      <c r="A30" s="36" t="s">
        <v>33</v>
      </c>
      <c r="B30" s="13">
        <f>SUM(B17:B29)</f>
        <v>76766.38</v>
      </c>
      <c r="C30" s="13">
        <f t="shared" ref="C30:D30" si="3">SUM(C17:C29)</f>
        <v>0</v>
      </c>
      <c r="D30" s="13">
        <f t="shared" si="3"/>
        <v>0</v>
      </c>
      <c r="E30" s="10">
        <f>SUM(E17:E29)</f>
        <v>76766.38</v>
      </c>
      <c r="F30" s="21"/>
    </row>
    <row r="31" spans="1:6" x14ac:dyDescent="0.25">
      <c r="A31" s="28"/>
      <c r="B31" s="29"/>
      <c r="C31" s="29"/>
      <c r="D31" s="29"/>
      <c r="E31" s="37"/>
      <c r="F31" s="21"/>
    </row>
    <row r="32" spans="1:6" ht="39" thickBot="1" x14ac:dyDescent="0.3">
      <c r="A32" s="38"/>
      <c r="B32" s="39"/>
      <c r="C32" s="45" t="s">
        <v>41</v>
      </c>
      <c r="D32" s="45"/>
      <c r="E32" s="40">
        <f>SUM(E13-E30)</f>
        <v>5473.8199999999924</v>
      </c>
      <c r="F32" s="41" t="s">
        <v>45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6E9-5B14-4040-81F3-41293EA9EFB3}">
  <dimension ref="A1:F32"/>
  <sheetViews>
    <sheetView topLeftCell="A16" workbookViewId="0">
      <selection activeCell="F32" sqref="F32"/>
    </sheetView>
  </sheetViews>
  <sheetFormatPr defaultRowHeight="15" x14ac:dyDescent="0.25"/>
  <cols>
    <col min="1" max="1" width="14.5703125" customWidth="1"/>
    <col min="2" max="2" width="12.140625" customWidth="1"/>
    <col min="3" max="3" width="11.28515625" customWidth="1"/>
    <col min="6" max="6" width="28.42578125" customWidth="1"/>
  </cols>
  <sheetData>
    <row r="1" spans="1:6" ht="15.75" customHeight="1" x14ac:dyDescent="0.25">
      <c r="A1" s="14" t="s">
        <v>0</v>
      </c>
      <c r="B1" s="46" t="s">
        <v>1</v>
      </c>
      <c r="C1" s="46"/>
      <c r="D1" s="15"/>
      <c r="E1" s="47" t="s">
        <v>34</v>
      </c>
      <c r="F1" s="48"/>
    </row>
    <row r="2" spans="1:6" ht="15.75" customHeight="1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3.25" customHeight="1" thickBot="1" x14ac:dyDescent="0.3">
      <c r="A3" s="16" t="s">
        <v>3</v>
      </c>
      <c r="B3" s="54" t="s">
        <v>39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44565</v>
      </c>
      <c r="C7" s="4">
        <v>63321</v>
      </c>
      <c r="D7" s="5">
        <f t="shared" ref="D7:D12" si="0">NETWORKDAYS(A7,B7,nwd)</f>
        <v>87</v>
      </c>
      <c r="E7" s="6">
        <f>SUM(C7/195*D7)</f>
        <v>28250.90769230769</v>
      </c>
      <c r="F7" s="25" t="s">
        <v>37</v>
      </c>
    </row>
    <row r="8" spans="1:6" x14ac:dyDescent="0.25">
      <c r="A8" s="24">
        <v>44566</v>
      </c>
      <c r="B8" s="3">
        <v>44787</v>
      </c>
      <c r="C8" s="4">
        <v>86970</v>
      </c>
      <c r="D8" s="5">
        <f t="shared" si="0"/>
        <v>108</v>
      </c>
      <c r="E8" s="6">
        <f>SUM(C8/195*D8)</f>
        <v>48168</v>
      </c>
      <c r="F8" s="26" t="s">
        <v>38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7"/>
    </row>
    <row r="13" spans="1:6" x14ac:dyDescent="0.25">
      <c r="A13" s="28"/>
      <c r="B13" s="29"/>
      <c r="C13" s="8" t="s">
        <v>11</v>
      </c>
      <c r="D13" s="9">
        <f>SUM(D7:D12)</f>
        <v>195</v>
      </c>
      <c r="E13" s="10">
        <f>SUM(E7:E12)</f>
        <v>76418.907692307694</v>
      </c>
      <c r="F13" s="30"/>
    </row>
    <row r="14" spans="1:6" x14ac:dyDescent="0.25">
      <c r="A14" s="31"/>
      <c r="B14" s="17"/>
      <c r="C14" s="17"/>
      <c r="D14" s="17"/>
      <c r="E14" s="17"/>
      <c r="F14" s="21"/>
    </row>
    <row r="15" spans="1:6" x14ac:dyDescent="0.25">
      <c r="A15" s="42" t="s">
        <v>12</v>
      </c>
      <c r="B15" s="43"/>
      <c r="C15" s="43"/>
      <c r="D15" s="43"/>
      <c r="E15" s="43"/>
      <c r="F15" s="44"/>
    </row>
    <row r="16" spans="1:6" ht="45" x14ac:dyDescent="0.25">
      <c r="A16" s="22" t="s">
        <v>13</v>
      </c>
      <c r="B16" s="1" t="s">
        <v>14</v>
      </c>
      <c r="C16" s="1" t="s">
        <v>15</v>
      </c>
      <c r="D16" s="1" t="s">
        <v>16</v>
      </c>
      <c r="E16" s="2" t="s">
        <v>17</v>
      </c>
      <c r="F16" s="23" t="s">
        <v>10</v>
      </c>
    </row>
    <row r="17" spans="1:6" ht="24" x14ac:dyDescent="0.25">
      <c r="A17" s="32" t="s">
        <v>18</v>
      </c>
      <c r="B17" s="11">
        <v>2638.38</v>
      </c>
      <c r="C17" s="12"/>
      <c r="D17" s="12"/>
      <c r="E17" s="13">
        <f>SUM(B17:D17)</f>
        <v>2638.38</v>
      </c>
      <c r="F17" s="33" t="s">
        <v>19</v>
      </c>
    </row>
    <row r="18" spans="1:6" x14ac:dyDescent="0.25">
      <c r="A18" s="34" t="s">
        <v>20</v>
      </c>
      <c r="B18" s="11">
        <v>5276.75</v>
      </c>
      <c r="C18" s="12"/>
      <c r="D18" s="12"/>
      <c r="E18" s="13">
        <f t="shared" ref="E18:E29" si="2">SUM(B18:D18)</f>
        <v>5276.75</v>
      </c>
      <c r="F18" s="35"/>
    </row>
    <row r="19" spans="1:6" x14ac:dyDescent="0.25">
      <c r="A19" s="34" t="s">
        <v>22</v>
      </c>
      <c r="B19" s="11">
        <v>5276.75</v>
      </c>
      <c r="C19" s="12"/>
      <c r="D19" s="12"/>
      <c r="E19" s="13">
        <f t="shared" si="2"/>
        <v>5276.75</v>
      </c>
      <c r="F19" s="35"/>
    </row>
    <row r="20" spans="1:6" x14ac:dyDescent="0.25">
      <c r="A20" s="34" t="s">
        <v>23</v>
      </c>
      <c r="B20" s="11">
        <v>5276.75</v>
      </c>
      <c r="C20" s="12"/>
      <c r="D20" s="12"/>
      <c r="E20" s="13">
        <f t="shared" si="2"/>
        <v>5276.75</v>
      </c>
      <c r="F20" s="35"/>
    </row>
    <row r="21" spans="1:6" x14ac:dyDescent="0.25">
      <c r="A21" s="34" t="s">
        <v>24</v>
      </c>
      <c r="B21" s="11">
        <v>5276.75</v>
      </c>
      <c r="C21" s="12"/>
      <c r="D21" s="12"/>
      <c r="E21" s="13">
        <f t="shared" si="2"/>
        <v>5276.75</v>
      </c>
      <c r="F21" s="35"/>
    </row>
    <row r="22" spans="1:6" x14ac:dyDescent="0.25">
      <c r="A22" s="34" t="s">
        <v>25</v>
      </c>
      <c r="B22" s="11"/>
      <c r="C22" s="12"/>
      <c r="D22" s="12"/>
      <c r="E22" s="13">
        <f t="shared" si="2"/>
        <v>0</v>
      </c>
      <c r="F22" s="35" t="s">
        <v>21</v>
      </c>
    </row>
    <row r="23" spans="1:6" x14ac:dyDescent="0.25">
      <c r="A23" s="34" t="s">
        <v>26</v>
      </c>
      <c r="B23" s="11">
        <v>7247.5</v>
      </c>
      <c r="C23" s="12"/>
      <c r="D23" s="12"/>
      <c r="E23" s="13">
        <f t="shared" si="2"/>
        <v>7247.5</v>
      </c>
      <c r="F23" s="35"/>
    </row>
    <row r="24" spans="1:6" x14ac:dyDescent="0.25">
      <c r="A24" s="34" t="s">
        <v>27</v>
      </c>
      <c r="B24" s="11">
        <v>7247.5</v>
      </c>
      <c r="C24" s="12"/>
      <c r="D24" s="12"/>
      <c r="E24" s="13">
        <f t="shared" si="2"/>
        <v>7247.5</v>
      </c>
      <c r="F24" s="35"/>
    </row>
    <row r="25" spans="1:6" x14ac:dyDescent="0.25">
      <c r="A25" s="34" t="s">
        <v>28</v>
      </c>
      <c r="B25" s="11">
        <v>7247.5</v>
      </c>
      <c r="C25" s="12"/>
      <c r="D25" s="12"/>
      <c r="E25" s="13">
        <f t="shared" si="2"/>
        <v>7247.5</v>
      </c>
      <c r="F25" s="35"/>
    </row>
    <row r="26" spans="1:6" x14ac:dyDescent="0.25">
      <c r="A26" s="34" t="s">
        <v>29</v>
      </c>
      <c r="B26" s="11">
        <v>7247.5</v>
      </c>
      <c r="C26" s="12"/>
      <c r="D26" s="12"/>
      <c r="E26" s="13">
        <f t="shared" si="2"/>
        <v>7247.5</v>
      </c>
      <c r="F26" s="35"/>
    </row>
    <row r="27" spans="1:6" x14ac:dyDescent="0.25">
      <c r="A27" s="34" t="s">
        <v>30</v>
      </c>
      <c r="B27" s="11">
        <v>7247.5</v>
      </c>
      <c r="C27" s="12"/>
      <c r="D27" s="12"/>
      <c r="E27" s="13">
        <f t="shared" si="2"/>
        <v>7247.5</v>
      </c>
      <c r="F27" s="35"/>
    </row>
    <row r="28" spans="1:6" x14ac:dyDescent="0.25">
      <c r="A28" s="34" t="s">
        <v>31</v>
      </c>
      <c r="B28" s="11">
        <v>7247.5</v>
      </c>
      <c r="C28" s="12"/>
      <c r="D28" s="12"/>
      <c r="E28" s="13">
        <f t="shared" si="2"/>
        <v>7247.5</v>
      </c>
      <c r="F28" s="35"/>
    </row>
    <row r="29" spans="1:6" ht="24" x14ac:dyDescent="0.25">
      <c r="A29" s="34" t="s">
        <v>18</v>
      </c>
      <c r="B29" s="11">
        <v>3623.75</v>
      </c>
      <c r="C29" s="12"/>
      <c r="D29" s="12"/>
      <c r="E29" s="13">
        <f t="shared" si="2"/>
        <v>3623.75</v>
      </c>
      <c r="F29" s="33" t="s">
        <v>32</v>
      </c>
    </row>
    <row r="30" spans="1:6" x14ac:dyDescent="0.25">
      <c r="A30" s="36" t="s">
        <v>33</v>
      </c>
      <c r="B30" s="13">
        <f>SUM(B17:B29)</f>
        <v>70854.13</v>
      </c>
      <c r="C30" s="13">
        <f t="shared" ref="C30:D30" si="3">SUM(C17:C29)</f>
        <v>0</v>
      </c>
      <c r="D30" s="13">
        <f t="shared" si="3"/>
        <v>0</v>
      </c>
      <c r="E30" s="10">
        <f>SUM(E17:E29)</f>
        <v>70854.13</v>
      </c>
      <c r="F30" s="21"/>
    </row>
    <row r="31" spans="1:6" x14ac:dyDescent="0.25">
      <c r="A31" s="28"/>
      <c r="B31" s="29"/>
      <c r="C31" s="29"/>
      <c r="D31" s="29"/>
      <c r="E31" s="37"/>
      <c r="F31" s="21"/>
    </row>
    <row r="32" spans="1:6" ht="39" thickBot="1" x14ac:dyDescent="0.3">
      <c r="A32" s="38"/>
      <c r="B32" s="39"/>
      <c r="C32" s="45" t="s">
        <v>42</v>
      </c>
      <c r="D32" s="45"/>
      <c r="E32" s="40">
        <f>SUM(E13-E30)</f>
        <v>5564.777692307689</v>
      </c>
      <c r="F32" s="41" t="s">
        <v>46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982D-A28E-43F9-9695-579084A7F751}">
  <dimension ref="A1:F32"/>
  <sheetViews>
    <sheetView workbookViewId="0">
      <selection activeCell="D2" sqref="D2"/>
    </sheetView>
  </sheetViews>
  <sheetFormatPr defaultRowHeight="15" x14ac:dyDescent="0.25"/>
  <cols>
    <col min="1" max="1" width="13.28515625" customWidth="1"/>
    <col min="2" max="2" width="11.5703125" customWidth="1"/>
    <col min="3" max="3" width="11.28515625" customWidth="1"/>
    <col min="6" max="6" width="28.85546875" customWidth="1"/>
  </cols>
  <sheetData>
    <row r="1" spans="1:6" ht="15.75" customHeight="1" x14ac:dyDescent="0.25">
      <c r="A1" s="14" t="s">
        <v>0</v>
      </c>
      <c r="B1" s="46" t="s">
        <v>1</v>
      </c>
      <c r="C1" s="46"/>
      <c r="D1" s="15"/>
      <c r="E1" s="47" t="s">
        <v>34</v>
      </c>
      <c r="F1" s="48"/>
    </row>
    <row r="2" spans="1:6" ht="15.75" customHeight="1" x14ac:dyDescent="0.25">
      <c r="A2" s="16" t="s">
        <v>2</v>
      </c>
      <c r="B2" s="53">
        <v>1234567</v>
      </c>
      <c r="C2" s="53"/>
      <c r="D2" s="17"/>
      <c r="E2" s="49"/>
      <c r="F2" s="50"/>
    </row>
    <row r="3" spans="1:6" ht="24.75" customHeight="1" thickBot="1" x14ac:dyDescent="0.3">
      <c r="A3" s="16" t="s">
        <v>3</v>
      </c>
      <c r="B3" s="54" t="s">
        <v>39</v>
      </c>
      <c r="C3" s="54"/>
      <c r="D3" s="17"/>
      <c r="E3" s="51"/>
      <c r="F3" s="52"/>
    </row>
    <row r="4" spans="1:6" x14ac:dyDescent="0.25">
      <c r="A4" s="18"/>
      <c r="B4" s="19"/>
      <c r="C4" s="20"/>
      <c r="D4" s="17"/>
      <c r="E4" s="17"/>
      <c r="F4" s="21"/>
    </row>
    <row r="5" spans="1:6" x14ac:dyDescent="0.25">
      <c r="A5" s="42" t="s">
        <v>4</v>
      </c>
      <c r="B5" s="43"/>
      <c r="C5" s="43"/>
      <c r="D5" s="43"/>
      <c r="E5" s="43"/>
      <c r="F5" s="44"/>
    </row>
    <row r="6" spans="1:6" ht="45" x14ac:dyDescent="0.25">
      <c r="A6" s="22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3" t="s">
        <v>10</v>
      </c>
    </row>
    <row r="7" spans="1:6" x14ac:dyDescent="0.25">
      <c r="A7" s="24">
        <v>44424</v>
      </c>
      <c r="B7" s="3">
        <v>44669</v>
      </c>
      <c r="C7" s="4">
        <v>63321</v>
      </c>
      <c r="D7" s="5">
        <f t="shared" ref="D7:D12" si="0">NETWORKDAYS(A7,B7,nwd)</f>
        <v>148</v>
      </c>
      <c r="E7" s="6">
        <f>SUM(C7/195*D7)</f>
        <v>48059.015384615384</v>
      </c>
      <c r="F7" s="25" t="s">
        <v>37</v>
      </c>
    </row>
    <row r="8" spans="1:6" x14ac:dyDescent="0.25">
      <c r="A8" s="24">
        <v>44670</v>
      </c>
      <c r="B8" s="3">
        <v>44787</v>
      </c>
      <c r="C8" s="4">
        <v>86970</v>
      </c>
      <c r="D8" s="5">
        <f t="shared" si="0"/>
        <v>47</v>
      </c>
      <c r="E8" s="6">
        <f>SUM(C8/195*D8)</f>
        <v>20962</v>
      </c>
      <c r="F8" s="26" t="s">
        <v>36</v>
      </c>
    </row>
    <row r="9" spans="1:6" x14ac:dyDescent="0.25">
      <c r="A9" s="24"/>
      <c r="B9" s="3"/>
      <c r="C9" s="4"/>
      <c r="D9" s="5">
        <f t="shared" si="0"/>
        <v>0</v>
      </c>
      <c r="E9" s="6">
        <f t="shared" ref="E9" si="1">SUM(C9/195*D9)</f>
        <v>0</v>
      </c>
      <c r="F9" s="26"/>
    </row>
    <row r="10" spans="1:6" x14ac:dyDescent="0.25">
      <c r="A10" s="24"/>
      <c r="B10" s="3"/>
      <c r="C10" s="4"/>
      <c r="D10" s="5">
        <f t="shared" si="0"/>
        <v>0</v>
      </c>
      <c r="E10" s="6">
        <f>SUM(C10/195*D10)</f>
        <v>0</v>
      </c>
      <c r="F10" s="26"/>
    </row>
    <row r="11" spans="1:6" x14ac:dyDescent="0.25">
      <c r="A11" s="24"/>
      <c r="B11" s="3"/>
      <c r="C11" s="4"/>
      <c r="D11" s="5">
        <f t="shared" si="0"/>
        <v>0</v>
      </c>
      <c r="E11" s="6">
        <f>SUM(C11/195*D11)</f>
        <v>0</v>
      </c>
      <c r="F11" s="26"/>
    </row>
    <row r="12" spans="1:6" x14ac:dyDescent="0.25">
      <c r="A12" s="24"/>
      <c r="B12" s="7"/>
      <c r="C12" s="4"/>
      <c r="D12" s="5">
        <f t="shared" si="0"/>
        <v>0</v>
      </c>
      <c r="E12" s="6">
        <f>SUM(C12/195*D12)</f>
        <v>0</v>
      </c>
      <c r="F12" s="27"/>
    </row>
    <row r="13" spans="1:6" x14ac:dyDescent="0.25">
      <c r="A13" s="28"/>
      <c r="B13" s="29"/>
      <c r="C13" s="8" t="s">
        <v>11</v>
      </c>
      <c r="D13" s="9">
        <f>SUM(D7:D12)</f>
        <v>195</v>
      </c>
      <c r="E13" s="10">
        <f>SUM(E7:E12)</f>
        <v>69021.015384615384</v>
      </c>
      <c r="F13" s="30"/>
    </row>
    <row r="14" spans="1:6" x14ac:dyDescent="0.25">
      <c r="A14" s="31"/>
      <c r="B14" s="17"/>
      <c r="C14" s="17"/>
      <c r="D14" s="17"/>
      <c r="E14" s="17"/>
      <c r="F14" s="21"/>
    </row>
    <row r="15" spans="1:6" x14ac:dyDescent="0.25">
      <c r="A15" s="42" t="s">
        <v>12</v>
      </c>
      <c r="B15" s="43"/>
      <c r="C15" s="43"/>
      <c r="D15" s="43"/>
      <c r="E15" s="43"/>
      <c r="F15" s="44"/>
    </row>
    <row r="16" spans="1:6" ht="45" x14ac:dyDescent="0.25">
      <c r="A16" s="22" t="s">
        <v>13</v>
      </c>
      <c r="B16" s="1" t="s">
        <v>14</v>
      </c>
      <c r="C16" s="1" t="s">
        <v>15</v>
      </c>
      <c r="D16" s="1" t="s">
        <v>16</v>
      </c>
      <c r="E16" s="2" t="s">
        <v>17</v>
      </c>
      <c r="F16" s="23" t="s">
        <v>10</v>
      </c>
    </row>
    <row r="17" spans="1:6" ht="24" x14ac:dyDescent="0.25">
      <c r="A17" s="32" t="s">
        <v>18</v>
      </c>
      <c r="B17" s="11">
        <v>2638.38</v>
      </c>
      <c r="C17" s="12"/>
      <c r="D17" s="12"/>
      <c r="E17" s="13">
        <f>SUM(B17:D17)</f>
        <v>2638.38</v>
      </c>
      <c r="F17" s="33" t="s">
        <v>19</v>
      </c>
    </row>
    <row r="18" spans="1:6" x14ac:dyDescent="0.25">
      <c r="A18" s="34" t="s">
        <v>20</v>
      </c>
      <c r="B18" s="11">
        <v>5276.75</v>
      </c>
      <c r="C18" s="12"/>
      <c r="D18" s="12"/>
      <c r="E18" s="13">
        <f t="shared" ref="E18:E29" si="2">SUM(B18:D18)</f>
        <v>5276.75</v>
      </c>
      <c r="F18" s="35"/>
    </row>
    <row r="19" spans="1:6" x14ac:dyDescent="0.25">
      <c r="A19" s="34" t="s">
        <v>22</v>
      </c>
      <c r="B19" s="11">
        <v>5276.75</v>
      </c>
      <c r="C19" s="12"/>
      <c r="D19" s="12"/>
      <c r="E19" s="13">
        <f t="shared" si="2"/>
        <v>5276.75</v>
      </c>
      <c r="F19" s="35"/>
    </row>
    <row r="20" spans="1:6" x14ac:dyDescent="0.25">
      <c r="A20" s="34" t="s">
        <v>23</v>
      </c>
      <c r="B20" s="11">
        <v>5276.75</v>
      </c>
      <c r="C20" s="12"/>
      <c r="D20" s="12"/>
      <c r="E20" s="13">
        <f t="shared" si="2"/>
        <v>5276.75</v>
      </c>
      <c r="F20" s="35"/>
    </row>
    <row r="21" spans="1:6" x14ac:dyDescent="0.25">
      <c r="A21" s="34" t="s">
        <v>24</v>
      </c>
      <c r="B21" s="11">
        <v>5276.75</v>
      </c>
      <c r="C21" s="12"/>
      <c r="D21" s="12"/>
      <c r="E21" s="13">
        <f t="shared" si="2"/>
        <v>5276.75</v>
      </c>
      <c r="F21" s="35"/>
    </row>
    <row r="22" spans="1:6" x14ac:dyDescent="0.25">
      <c r="A22" s="34" t="s">
        <v>25</v>
      </c>
      <c r="B22" s="11">
        <v>5276.75</v>
      </c>
      <c r="C22" s="12"/>
      <c r="D22" s="12"/>
      <c r="E22" s="13">
        <f t="shared" si="2"/>
        <v>5276.75</v>
      </c>
      <c r="F22" s="35"/>
    </row>
    <row r="23" spans="1:6" x14ac:dyDescent="0.25">
      <c r="A23" s="34" t="s">
        <v>26</v>
      </c>
      <c r="B23" s="11">
        <v>5276.75</v>
      </c>
      <c r="C23" s="12"/>
      <c r="D23" s="12"/>
      <c r="E23" s="13">
        <f t="shared" si="2"/>
        <v>5276.75</v>
      </c>
      <c r="F23" s="35"/>
    </row>
    <row r="24" spans="1:6" x14ac:dyDescent="0.25">
      <c r="A24" s="34" t="s">
        <v>27</v>
      </c>
      <c r="B24" s="11">
        <v>5276.75</v>
      </c>
      <c r="C24" s="12"/>
      <c r="D24" s="12"/>
      <c r="E24" s="13">
        <f t="shared" si="2"/>
        <v>5276.75</v>
      </c>
      <c r="F24" s="35"/>
    </row>
    <row r="25" spans="1:6" x14ac:dyDescent="0.25">
      <c r="A25" s="34" t="s">
        <v>28</v>
      </c>
      <c r="B25" s="11"/>
      <c r="C25" s="12"/>
      <c r="D25" s="12"/>
      <c r="E25" s="13">
        <f t="shared" si="2"/>
        <v>0</v>
      </c>
      <c r="F25" s="35" t="s">
        <v>21</v>
      </c>
    </row>
    <row r="26" spans="1:6" x14ac:dyDescent="0.25">
      <c r="A26" s="34" t="s">
        <v>29</v>
      </c>
      <c r="B26" s="11">
        <v>7247.5</v>
      </c>
      <c r="C26" s="12"/>
      <c r="D26" s="12"/>
      <c r="E26" s="13">
        <f t="shared" si="2"/>
        <v>7247.5</v>
      </c>
      <c r="F26" s="35"/>
    </row>
    <row r="27" spans="1:6" x14ac:dyDescent="0.25">
      <c r="A27" s="34" t="s">
        <v>30</v>
      </c>
      <c r="B27" s="11">
        <v>7247.5</v>
      </c>
      <c r="C27" s="12"/>
      <c r="D27" s="12"/>
      <c r="E27" s="13">
        <f t="shared" si="2"/>
        <v>7247.5</v>
      </c>
      <c r="F27" s="35"/>
    </row>
    <row r="28" spans="1:6" x14ac:dyDescent="0.25">
      <c r="A28" s="34" t="s">
        <v>31</v>
      </c>
      <c r="B28" s="11">
        <v>7247.5</v>
      </c>
      <c r="C28" s="12"/>
      <c r="D28" s="12"/>
      <c r="E28" s="13">
        <f t="shared" si="2"/>
        <v>7247.5</v>
      </c>
      <c r="F28" s="35"/>
    </row>
    <row r="29" spans="1:6" ht="24" x14ac:dyDescent="0.25">
      <c r="A29" s="34" t="s">
        <v>18</v>
      </c>
      <c r="B29" s="11">
        <v>3623.75</v>
      </c>
      <c r="C29" s="12"/>
      <c r="D29" s="12"/>
      <c r="E29" s="13">
        <f t="shared" si="2"/>
        <v>3623.75</v>
      </c>
      <c r="F29" s="33" t="s">
        <v>32</v>
      </c>
    </row>
    <row r="30" spans="1:6" x14ac:dyDescent="0.25">
      <c r="A30" s="36" t="s">
        <v>33</v>
      </c>
      <c r="B30" s="13">
        <f>SUM(B17:B29)</f>
        <v>64941.880000000005</v>
      </c>
      <c r="C30" s="13">
        <f t="shared" ref="C30:D30" si="3">SUM(C17:C29)</f>
        <v>0</v>
      </c>
      <c r="D30" s="13">
        <f t="shared" si="3"/>
        <v>0</v>
      </c>
      <c r="E30" s="10">
        <f>SUM(E17:E29)</f>
        <v>64941.880000000005</v>
      </c>
      <c r="F30" s="21"/>
    </row>
    <row r="31" spans="1:6" x14ac:dyDescent="0.25">
      <c r="A31" s="28"/>
      <c r="B31" s="29"/>
      <c r="C31" s="29"/>
      <c r="D31" s="29"/>
      <c r="E31" s="37"/>
      <c r="F31" s="21"/>
    </row>
    <row r="32" spans="1:6" ht="39" thickBot="1" x14ac:dyDescent="0.3">
      <c r="A32" s="38"/>
      <c r="B32" s="39"/>
      <c r="C32" s="45" t="s">
        <v>43</v>
      </c>
      <c r="D32" s="45"/>
      <c r="E32" s="40">
        <f>SUM(E13-E30)</f>
        <v>4079.1353846153797</v>
      </c>
      <c r="F32" s="41" t="s">
        <v>47</v>
      </c>
    </row>
  </sheetData>
  <mergeCells count="7">
    <mergeCell ref="A5:F5"/>
    <mergeCell ref="A15:F15"/>
    <mergeCell ref="C32:D32"/>
    <mergeCell ref="B1:C1"/>
    <mergeCell ref="E1:F3"/>
    <mergeCell ref="B2:C2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BD2BD85151E45F38DBBD52365A3AE84" version="1.0.0">
  <systemFields>
    <field name="Objective-Id">
      <value order="0">A13950821</value>
    </field>
    <field name="Objective-Title">
      <value order="0">Holiday Calculation - Secondary Deputy Head Teacher moving to Head Teacher Post</value>
    </field>
    <field name="Objective-Description">
      <value order="0"/>
    </field>
    <field name="Objective-CreationStamp">
      <value order="0">2021-08-03T07:35:45Z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2021-10-06T20:38:07Z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vA18466437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HT Change - September</vt:lpstr>
      <vt:lpstr>HT Change - October</vt:lpstr>
      <vt:lpstr>HT Change - December</vt:lpstr>
      <vt:lpstr>HT Change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Donegan, Lesley</cp:lastModifiedBy>
  <dcterms:created xsi:type="dcterms:W3CDTF">2021-08-02T16:09:34Z</dcterms:created>
  <dcterms:modified xsi:type="dcterms:W3CDTF">2021-10-30T15:39:11Z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A13950821</vt:lpwstr>
  </property>
  <property fmtid="{D5CDD505-2E9C-101B-9397-08002B2CF9AE}" pid="4" name="Objective-Title">
    <vt:lpwstr>Holiday Calculation - Secondary Deputy Head Teacher moving to Head Teacher Post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2021-10-06T20:38:07Z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vA18466437</vt:lpwstr>
  </property>
  <property fmtid="{D5CDD505-2E9C-101B-9397-08002B2CF9AE}" pid="16" name="Objective-Version">
    <vt:lpwstr>0.4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